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ko.rasic\Desktop\Parking servis\"/>
    </mc:Choice>
  </mc:AlternateContent>
  <xr:revisionPtr revIDLastSave="0" documentId="13_ncr:1_{1C4F1F8A-DE9B-4CE8-91FD-DE7AA297DCC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enovnik" sheetId="1" r:id="rId1"/>
  </sheets>
  <externalReferences>
    <externalReference r:id="rId2"/>
    <externalReference r:id="rId3"/>
    <externalReference r:id="rId4"/>
  </externalReferences>
  <definedNames>
    <definedName name="__xlfn.BAHTTEXT" hidden="1">#NAME?</definedName>
    <definedName name="_Regression_Out" hidden="1">'[1]Cene na malo'!$P$16:$P$16</definedName>
    <definedName name="_Regression_X" hidden="1">'[1]Cene na malo'!$N$16:$N$35</definedName>
    <definedName name="_Regression_Y" hidden="1">'[1]Cene na malo'!$M$16:$M$35</definedName>
    <definedName name="fan" hidden="1">'[2]Cene na malo'!$N$16:$N$35</definedName>
    <definedName name="fff" hidden="1">'[1]Cene na malo'!$N$16:$N$35</definedName>
    <definedName name="_xlnm.Print_Area" localSheetId="0">Cenovnik!$A:$I</definedName>
    <definedName name="_xlnm.Print_Titles" localSheetId="0">Cenovnik!$5:$5</definedName>
  </definedNames>
  <calcPr calcId="181029"/>
</workbook>
</file>

<file path=xl/calcChain.xml><?xml version="1.0" encoding="utf-8"?>
<calcChain xmlns="http://schemas.openxmlformats.org/spreadsheetml/2006/main">
  <c r="G45" i="1" l="1"/>
  <c r="G43" i="1"/>
  <c r="H43" i="1" s="1"/>
  <c r="H42" i="1"/>
  <c r="G42" i="1"/>
  <c r="G41" i="1"/>
  <c r="H41" i="1" s="1"/>
  <c r="B41" i="1"/>
  <c r="B42" i="1" s="1"/>
  <c r="B43" i="1" s="1"/>
  <c r="G40" i="1"/>
  <c r="H40" i="1" s="1"/>
  <c r="G38" i="1"/>
  <c r="B38" i="1"/>
  <c r="G37" i="1"/>
  <c r="B34" i="1"/>
  <c r="B35" i="1" s="1"/>
  <c r="B33" i="1"/>
  <c r="G30" i="1"/>
  <c r="G29" i="1"/>
  <c r="G28" i="1"/>
  <c r="G27" i="1"/>
  <c r="G26" i="1"/>
  <c r="B26" i="1"/>
  <c r="B27" i="1" s="1"/>
  <c r="B28" i="1" s="1"/>
  <c r="B29" i="1" s="1"/>
  <c r="B30" i="1" s="1"/>
  <c r="G25" i="1"/>
  <c r="G23" i="1"/>
  <c r="H23" i="1" s="1"/>
  <c r="G22" i="1"/>
  <c r="H22" i="1" s="1"/>
  <c r="G21" i="1"/>
  <c r="H21" i="1" s="1"/>
  <c r="G20" i="1"/>
  <c r="H20" i="1" s="1"/>
  <c r="G19" i="1"/>
  <c r="H19" i="1" s="1"/>
  <c r="B19" i="1"/>
  <c r="B20" i="1" s="1"/>
  <c r="B21" i="1" s="1"/>
  <c r="B22" i="1" s="1"/>
  <c r="B23" i="1" s="1"/>
  <c r="G18" i="1"/>
  <c r="H18" i="1" s="1"/>
  <c r="G16" i="1"/>
  <c r="B14" i="1"/>
  <c r="G11" i="1"/>
  <c r="G10" i="1"/>
  <c r="G9" i="1"/>
  <c r="G8" i="1"/>
  <c r="B8" i="1"/>
  <c r="B9" i="1" s="1"/>
  <c r="B10" i="1" s="1"/>
  <c r="B11" i="1" s="1"/>
  <c r="G7" i="1"/>
  <c r="H7" i="1" l="1"/>
  <c r="H8" i="1"/>
  <c r="H9" i="1"/>
  <c r="H10" i="1"/>
  <c r="H11" i="1"/>
  <c r="H16" i="1"/>
  <c r="H25" i="1"/>
  <c r="H26" i="1"/>
  <c r="H27" i="1"/>
  <c r="H28" i="1"/>
  <c r="H29" i="1"/>
  <c r="H30" i="1"/>
  <c r="H37" i="1"/>
  <c r="H38" i="1"/>
  <c r="H45" i="1"/>
</calcChain>
</file>

<file path=xl/sharedStrings.xml><?xml version="1.0" encoding="utf-8"?>
<sst xmlns="http://schemas.openxmlformats.org/spreadsheetml/2006/main" count="97" uniqueCount="58">
  <si>
    <t>ПРЕГЛЕД САДАШЊИХ И КАЛКУЛАТИВНИХ ЦЕНА КОМУНАЛНИХ УСЛУГА КОРИШЋЕЊА ПАРКИРАЛИШТА</t>
  </si>
  <si>
    <t>Ред.бр</t>
  </si>
  <si>
    <t>О П И С</t>
  </si>
  <si>
    <t>Јединица мере</t>
  </si>
  <si>
    <t>Садашња цена</t>
  </si>
  <si>
    <t xml:space="preserve">Калкулативна цена    </t>
  </si>
  <si>
    <t>Предложена цена**</t>
  </si>
  <si>
    <t xml:space="preserve">                          (без ПДВ-а)</t>
  </si>
  <si>
    <t xml:space="preserve">                          (са ПДВ-ом)</t>
  </si>
  <si>
    <t>Једнократна паркинг карта (Општа паркиралишта)</t>
  </si>
  <si>
    <t>Паркинг карта 1. зона једночасовно паркирање</t>
  </si>
  <si>
    <t>ком</t>
  </si>
  <si>
    <t>Паркинг карта 2. зона једночасовно паркирање</t>
  </si>
  <si>
    <t>Дневна паркинг карта</t>
  </si>
  <si>
    <t>Паркинг карта за једночасовно паркирање - аутобуси</t>
  </si>
  <si>
    <t>Дневна паркинг карта - аутобуси</t>
  </si>
  <si>
    <t>Једнократна паркинг карта (Посебна паркиралишта са контролисаним уласком и изласком)</t>
  </si>
  <si>
    <t>Паркинг карта за једночасовно  паркирање ( у периоду од 06:00 до 24:00 )</t>
  </si>
  <si>
    <t>Ноћна паркинг карта ( важи за период 00:00 до 06:00 )</t>
  </si>
  <si>
    <t>Једнократна паркинг карта (СМС посебна паркиралишта)</t>
  </si>
  <si>
    <t xml:space="preserve">Повлашћена паркинг карта </t>
  </si>
  <si>
    <t>Физичка лица - станари - ограничено испред места становања (месечно)</t>
  </si>
  <si>
    <t xml:space="preserve">месечно </t>
  </si>
  <si>
    <t>Физичка лица - станари - ограничено испред места становања (годишње)</t>
  </si>
  <si>
    <t>годишње</t>
  </si>
  <si>
    <t>Правна лица - предузетници - ограничено испред пословног простора (месечно)</t>
  </si>
  <si>
    <t>Правна лица - предузетници - ограничено испред пословног простора (годишње)</t>
  </si>
  <si>
    <t>Запослени у правном лицу са седиштем у зони посебних паркиралишта - неограничемо на свим паркиралиштима (месечно)</t>
  </si>
  <si>
    <t>Запослени у правном лицу са седиштем у зони посебних паркиралишта - неограничемо на свим паркиралиштима (годишње)</t>
  </si>
  <si>
    <t>Претплатна паркинг карта (Општа паркиралишта)</t>
  </si>
  <si>
    <t>Физичко лица - неограничено на свим паркиралиштима (месечно)</t>
  </si>
  <si>
    <t>Физичко лица - неограничено на свим паркиралиштима (шестомесечно)</t>
  </si>
  <si>
    <t>шестомесечно</t>
  </si>
  <si>
    <t>Физичко лица - неограничено на свим паркиралиштима (годишње)</t>
  </si>
  <si>
    <t>Правна лица-предузетници-неограниченона свим паркиралиштима (месечно)</t>
  </si>
  <si>
    <t>Правна лица-предузетници-неограниченона свим паркиралиштима (шестомесечно)</t>
  </si>
  <si>
    <t>Правна лица-предузетници-неограниченона свим паркиралиштима (годишње)</t>
  </si>
  <si>
    <t>Претплатна паркинг карта (Посебна паркиралишта са контролисаним уласком и изласком)</t>
  </si>
  <si>
    <t>Физичка лица, правна лица и предузетници - ограничено на посебном паркиралишту у времену од 20:00 часова до 09:00 часова-месечно</t>
  </si>
  <si>
    <t>Физичка лица, правна лица и предузетници - ограничено на посебном паркиралишту у времену од 20:00 часова до 09:00 часова-годишње</t>
  </si>
  <si>
    <t>Физичка лица, правна лица и предузетници - неограничено на посебном паркиралишту -месечно</t>
  </si>
  <si>
    <t>Физичка лица, правна лица и предузетници - ораничено на посебном паркиралишту - годишње</t>
  </si>
  <si>
    <t>Претплатна паркинг карта (СМС посебна паркиралишта)</t>
  </si>
  <si>
    <t>Физичка лица, правна лица и предузетници - неограничено на СМС посебном паркиралишту - месечно</t>
  </si>
  <si>
    <t>Физичка лица, правна лица и предузетници - неограничено на СМС посебном паркиралишту - годишње</t>
  </si>
  <si>
    <t>Резервација паркинг места</t>
  </si>
  <si>
    <t>Физичка лица - испред места становања (месечно)</t>
  </si>
  <si>
    <t>Физичка лица - испред места становања (шестомесечно)</t>
  </si>
  <si>
    <t>Физичка лица - испред места становања (годишње)</t>
  </si>
  <si>
    <t>Налог за плаћење посебне паркинг карте</t>
  </si>
  <si>
    <t>Израда картице</t>
  </si>
  <si>
    <t>Израда претплатне паркинг карте за посебна паркиралишта са контролисаним уласком и изласком - једнократно</t>
  </si>
  <si>
    <t>јенократно</t>
  </si>
  <si>
    <t>*</t>
  </si>
  <si>
    <t>Обојене ставке - садашње цене су имале укључене попусте, док су калкулативне цене у пуном износу без урачунатих попуста.</t>
  </si>
  <si>
    <t>**</t>
  </si>
  <si>
    <t xml:space="preserve">колона - Предложена цена - на руководству Предузећа и Надзорном Одбору је да након разматрања калкулативних цена, утврде коначни предлог цена. </t>
  </si>
  <si>
    <t>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</si>
</sst>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(* #,##0.00_);_(* \(#,##0.00\);_(* &quot;-&quot;??_);_(@_)"/>
    <numFmt numFmtId="164" formatCode="#,##0.00_ ;[Red]\-#,##0.00\ "/>
    <numFmt numFmtId="165" formatCode="_-* #,##0.00\ _D_i_n_._-;\-* #,##0.00\ _D_i_n_._-;_-* &quot;-&quot;??\ _D_i_n_._-;_-@_-"/>
    <numFmt numFmtId="166" formatCode="_-* #,##0.00_-;\-* #,##0.00_-;_-* &quot;-&quot;??_-;_-@_-"/>
    <numFmt numFmtId="167" formatCode="_-* #,##0.00\ _Д_и_н_._-;\-* #,##0.00\ _Д_и_н_._-;_-* &quot;-&quot;??\ _Д_и_н_._-;_-@_-"/>
    <numFmt numFmtId="168" formatCode="_-* #,##0.00\ _D_i_n_-;\-* #,##0.00\ _D_i_n_-;_-* &quot;-&quot;??\ _D_i_n_-;_-@_-"/>
    <numFmt numFmtId="169" formatCode="_-* #,##0\ &quot;RSD&quot;_-;\-* #,##0\ &quot;RSD&quot;_-;_-* &quot;-&quot;\ &quot;RSD&quot;_-;_-@_-"/>
    <numFmt numFmtId="170" formatCode="_-* #,##0.00\ &quot;Din.&quot;_-;\-* #,##0.00\ &quot;Din.&quot;_-;_-* &quot;-&quot;??\ &quot;Din.&quot;_-;_-@_-"/>
    <numFmt numFmtId="171" formatCode="[$-241A]General"/>
    <numFmt numFmtId="172" formatCode="mmm\ dd\,\ yyyy"/>
  </numFmts>
  <fonts count="4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Times New Roman"/>
      <family val="1"/>
    </font>
    <font>
      <sz val="18"/>
      <color theme="1"/>
      <name val="Times New Roman"/>
      <family val="1"/>
    </font>
    <font>
      <sz val="20"/>
      <color theme="1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20"/>
      <name val="Times New Roman"/>
      <family val="1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1"/>
      <color theme="1"/>
      <name val="Calibri"/>
      <family val="2"/>
      <charset val="238"/>
      <scheme val="minor"/>
    </font>
    <font>
      <sz val="12"/>
      <name val="Times New Roman CYR"/>
      <charset val="238"/>
    </font>
    <font>
      <sz val="11"/>
      <color indexed="8"/>
      <name val="Calibri"/>
      <family val="2"/>
      <charset val="238"/>
    </font>
    <font>
      <sz val="11"/>
      <color rgb="FF00000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  <charset val="238"/>
    </font>
    <font>
      <sz val="12"/>
      <color theme="1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04"/>
    </font>
    <font>
      <sz val="10"/>
      <name val="YuCiril Times"/>
    </font>
    <font>
      <sz val="10"/>
      <name val="Arial CE"/>
      <charset val="238"/>
    </font>
    <font>
      <b/>
      <sz val="11"/>
      <color indexed="63"/>
      <name val="Calibri"/>
      <family val="2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imes New Roman"/>
      <family val="1"/>
    </font>
  </fonts>
  <fills count="2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69">
    <xf numFmtId="0" fontId="0" fillId="0" borderId="0"/>
    <xf numFmtId="9" fontId="1" fillId="0" borderId="0" applyFont="0" applyFill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1" fillId="21" borderId="16" applyNumberFormat="0" applyAlignment="0" applyProtection="0"/>
    <xf numFmtId="0" fontId="11" fillId="21" borderId="16" applyNumberFormat="0" applyAlignment="0" applyProtection="0"/>
    <xf numFmtId="0" fontId="12" fillId="22" borderId="17" applyNumberFormat="0" applyAlignment="0" applyProtection="0"/>
    <xf numFmtId="0" fontId="12" fillId="22" borderId="17" applyNumberFormat="0" applyAlignment="0" applyProtection="0"/>
    <xf numFmtId="165" fontId="1" fillId="0" borderId="0" applyFont="0" applyFill="0" applyBorder="0" applyAlignment="0" applyProtection="0"/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4" fillId="0" borderId="0" applyFont="0" applyFill="0" applyBorder="0" applyAlignment="0" applyProtection="0"/>
    <xf numFmtId="169" fontId="15" fillId="0" borderId="0" applyFont="0" applyFill="0" applyBorder="0" applyAlignment="0" applyProtection="0"/>
    <xf numFmtId="170" fontId="16" fillId="0" borderId="0" applyFont="0" applyFill="0" applyBorder="0" applyAlignment="0" applyProtection="0"/>
    <xf numFmtId="171" fontId="17" fillId="0" borderId="0"/>
    <xf numFmtId="171" fontId="18" fillId="0" borderId="0" applyBorder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25" fillId="8" borderId="16" applyNumberFormat="0" applyAlignment="0" applyProtection="0"/>
    <xf numFmtId="0" fontId="25" fillId="8" borderId="16" applyNumberFormat="0" applyAlignment="0" applyProtection="0"/>
    <xf numFmtId="0" fontId="26" fillId="0" borderId="21" applyNumberFormat="0" applyFill="0" applyAlignment="0" applyProtection="0"/>
    <xf numFmtId="0" fontId="26" fillId="0" borderId="21" applyNumberFormat="0" applyFill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13" fillId="0" borderId="0">
      <alignment vertical="top"/>
    </xf>
    <xf numFmtId="0" fontId="13" fillId="0" borderId="0"/>
    <xf numFmtId="0" fontId="13" fillId="0" borderId="0"/>
    <xf numFmtId="0" fontId="13" fillId="0" borderId="0">
      <alignment vertical="top"/>
    </xf>
    <xf numFmtId="0" fontId="15" fillId="0" borderId="0"/>
    <xf numFmtId="0" fontId="15" fillId="0" borderId="0"/>
    <xf numFmtId="0" fontId="15" fillId="0" borderId="0"/>
    <xf numFmtId="0" fontId="28" fillId="0" borderId="0">
      <alignment vertical="top"/>
    </xf>
    <xf numFmtId="0" fontId="29" fillId="0" borderId="0"/>
    <xf numFmtId="0" fontId="30" fillId="0" borderId="0"/>
    <xf numFmtId="0" fontId="1" fillId="0" borderId="0"/>
    <xf numFmtId="0" fontId="28" fillId="0" borderId="0"/>
    <xf numFmtId="0" fontId="28" fillId="0" borderId="0">
      <alignment vertical="top"/>
    </xf>
    <xf numFmtId="0" fontId="13" fillId="0" borderId="0"/>
    <xf numFmtId="0" fontId="31" fillId="0" borderId="0"/>
    <xf numFmtId="0" fontId="13" fillId="0" borderId="0">
      <alignment vertical="top"/>
    </xf>
    <xf numFmtId="0" fontId="28" fillId="0" borderId="0">
      <alignment vertical="top"/>
    </xf>
    <xf numFmtId="0" fontId="28" fillId="0" borderId="0"/>
    <xf numFmtId="0" fontId="28" fillId="0" borderId="0"/>
    <xf numFmtId="0" fontId="28" fillId="0" borderId="0"/>
    <xf numFmtId="0" fontId="15" fillId="0" borderId="0"/>
    <xf numFmtId="0" fontId="1" fillId="0" borderId="0"/>
    <xf numFmtId="0" fontId="13" fillId="0" borderId="0"/>
    <xf numFmtId="0" fontId="32" fillId="0" borderId="0">
      <alignment vertical="top"/>
    </xf>
    <xf numFmtId="0" fontId="15" fillId="0" borderId="0"/>
    <xf numFmtId="0" fontId="13" fillId="0" borderId="0">
      <alignment vertical="top"/>
    </xf>
    <xf numFmtId="0" fontId="15" fillId="0" borderId="0"/>
    <xf numFmtId="0" fontId="13" fillId="0" borderId="0"/>
    <xf numFmtId="0" fontId="13" fillId="0" borderId="0">
      <alignment vertical="top"/>
    </xf>
    <xf numFmtId="0" fontId="15" fillId="0" borderId="0"/>
    <xf numFmtId="0" fontId="13" fillId="0" borderId="0"/>
    <xf numFmtId="0" fontId="1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4" fillId="0" borderId="0"/>
    <xf numFmtId="0" fontId="13" fillId="0" borderId="0">
      <alignment vertical="top"/>
    </xf>
    <xf numFmtId="0" fontId="13" fillId="0" borderId="0">
      <alignment vertical="top"/>
    </xf>
    <xf numFmtId="0" fontId="31" fillId="0" borderId="0"/>
    <xf numFmtId="0" fontId="13" fillId="0" borderId="0"/>
    <xf numFmtId="0" fontId="13" fillId="0" borderId="0">
      <alignment vertical="top"/>
    </xf>
    <xf numFmtId="0" fontId="13" fillId="0" borderId="0"/>
    <xf numFmtId="0" fontId="14" fillId="0" borderId="0">
      <alignment vertical="top"/>
    </xf>
    <xf numFmtId="0" fontId="13" fillId="0" borderId="0">
      <alignment vertical="top"/>
    </xf>
    <xf numFmtId="0" fontId="14" fillId="0" borderId="0">
      <alignment vertical="top"/>
    </xf>
    <xf numFmtId="0" fontId="1" fillId="0" borderId="0"/>
    <xf numFmtId="0" fontId="14" fillId="0" borderId="0">
      <alignment vertical="top"/>
    </xf>
    <xf numFmtId="0" fontId="28" fillId="0" borderId="0">
      <alignment vertical="top"/>
    </xf>
    <xf numFmtId="0" fontId="15" fillId="0" borderId="0"/>
    <xf numFmtId="0" fontId="1" fillId="0" borderId="0"/>
    <xf numFmtId="0" fontId="28" fillId="0" borderId="0"/>
    <xf numFmtId="0" fontId="17" fillId="0" borderId="0"/>
    <xf numFmtId="0" fontId="15" fillId="0" borderId="0"/>
    <xf numFmtId="0" fontId="30" fillId="0" borderId="0"/>
    <xf numFmtId="0" fontId="15" fillId="0" borderId="0"/>
    <xf numFmtId="0" fontId="15" fillId="0" borderId="0"/>
    <xf numFmtId="0" fontId="28" fillId="0" borderId="0">
      <alignment vertical="top"/>
    </xf>
    <xf numFmtId="0" fontId="33" fillId="0" borderId="0"/>
    <xf numFmtId="0" fontId="13" fillId="24" borderId="22" applyNumberFormat="0" applyFont="0" applyAlignment="0" applyProtection="0"/>
    <xf numFmtId="0" fontId="13" fillId="24" borderId="22" applyNumberFormat="0" applyFont="0" applyAlignment="0" applyProtection="0"/>
    <xf numFmtId="0" fontId="34" fillId="21" borderId="23" applyNumberFormat="0" applyAlignment="0" applyProtection="0"/>
    <xf numFmtId="0" fontId="34" fillId="21" borderId="23" applyNumberFormat="0" applyAlignment="0" applyProtection="0"/>
    <xf numFmtId="9" fontId="13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172" fontId="13" fillId="0" borderId="0" applyFill="0" applyBorder="0" applyAlignment="0" applyProtection="0">
      <alignment wrapText="1"/>
    </xf>
    <xf numFmtId="172" fontId="13" fillId="0" borderId="0" applyFill="0" applyBorder="0" applyAlignment="0" applyProtection="0">
      <alignment wrapText="1"/>
    </xf>
    <xf numFmtId="172" fontId="13" fillId="0" borderId="0" applyFill="0" applyBorder="0" applyAlignment="0" applyProtection="0">
      <alignment wrapText="1"/>
    </xf>
    <xf numFmtId="172" fontId="28" fillId="0" borderId="0" applyFill="0" applyBorder="0" applyAlignment="0" applyProtection="0">
      <alignment wrapText="1"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24" applyNumberFormat="0" applyFill="0" applyAlignment="0" applyProtection="0"/>
    <xf numFmtId="0" fontId="38" fillId="0" borderId="24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43" fontId="40" fillId="0" borderId="0" applyFont="0" applyFill="0" applyBorder="0" applyAlignment="0" applyProtection="0"/>
  </cellStyleXfs>
  <cellXfs count="64">
    <xf numFmtId="0" fontId="0" fillId="0" borderId="0" xfId="0"/>
    <xf numFmtId="0" fontId="3" fillId="0" borderId="0" xfId="0" applyFont="1"/>
    <xf numFmtId="9" fontId="3" fillId="0" borderId="0" xfId="1" applyFont="1"/>
    <xf numFmtId="0" fontId="2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164" fontId="5" fillId="0" borderId="7" xfId="0" applyNumberFormat="1" applyFont="1" applyBorder="1" applyAlignment="1">
      <alignment horizontal="center" vertical="center"/>
    </xf>
    <xf numFmtId="164" fontId="5" fillId="0" borderId="5" xfId="0" applyNumberFormat="1" applyFont="1" applyBorder="1" applyAlignment="1">
      <alignment vertical="center"/>
    </xf>
    <xf numFmtId="4" fontId="4" fillId="0" borderId="5" xfId="0" applyNumberFormat="1" applyFont="1" applyBorder="1" applyAlignment="1">
      <alignment horizontal="center" vertical="center" wrapText="1"/>
    </xf>
    <xf numFmtId="4" fontId="4" fillId="2" borderId="7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164" fontId="7" fillId="0" borderId="7" xfId="0" applyNumberFormat="1" applyFont="1" applyBorder="1" applyAlignment="1">
      <alignment horizontal="center" vertical="center"/>
    </xf>
    <xf numFmtId="164" fontId="6" fillId="0" borderId="5" xfId="0" applyNumberFormat="1" applyFont="1" applyBorder="1" applyAlignment="1">
      <alignment horizontal="right" vertical="center"/>
    </xf>
    <xf numFmtId="4" fontId="4" fillId="0" borderId="5" xfId="0" applyNumberFormat="1" applyFont="1" applyBorder="1" applyAlignment="1">
      <alignment horizontal="right" vertical="center"/>
    </xf>
    <xf numFmtId="4" fontId="4" fillId="2" borderId="7" xfId="0" applyNumberFormat="1" applyFont="1" applyFill="1" applyBorder="1" applyAlignment="1">
      <alignment horizontal="right" vertical="center"/>
    </xf>
    <xf numFmtId="4" fontId="4" fillId="0" borderId="9" xfId="0" applyNumberFormat="1" applyFont="1" applyBorder="1" applyAlignment="1">
      <alignment horizontal="center" vertical="center"/>
    </xf>
    <xf numFmtId="164" fontId="5" fillId="0" borderId="5" xfId="0" applyNumberFormat="1" applyFont="1" applyBorder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164" fontId="6" fillId="0" borderId="7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vertical="center" wrapText="1"/>
    </xf>
    <xf numFmtId="164" fontId="6" fillId="0" borderId="13" xfId="0" applyNumberFormat="1" applyFont="1" applyBorder="1" applyAlignment="1">
      <alignment horizontal="center" vertical="center"/>
    </xf>
    <xf numFmtId="164" fontId="6" fillId="0" borderId="11" xfId="0" applyNumberFormat="1" applyFont="1" applyBorder="1" applyAlignment="1">
      <alignment horizontal="right" vertical="center"/>
    </xf>
    <xf numFmtId="4" fontId="4" fillId="0" borderId="11" xfId="0" applyNumberFormat="1" applyFont="1" applyBorder="1" applyAlignment="1">
      <alignment horizontal="right" vertical="center"/>
    </xf>
    <xf numFmtId="4" fontId="4" fillId="2" borderId="13" xfId="0" applyNumberFormat="1" applyFont="1" applyFill="1" applyBorder="1" applyAlignment="1">
      <alignment horizontal="right" vertical="center"/>
    </xf>
    <xf numFmtId="4" fontId="4" fillId="0" borderId="15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right"/>
    </xf>
    <xf numFmtId="0" fontId="6" fillId="25" borderId="5" xfId="0" applyFont="1" applyFill="1" applyBorder="1" applyAlignment="1">
      <alignment horizontal="center" vertical="center"/>
    </xf>
    <xf numFmtId="0" fontId="6" fillId="25" borderId="6" xfId="0" applyFont="1" applyFill="1" applyBorder="1" applyAlignment="1">
      <alignment vertical="center"/>
    </xf>
    <xf numFmtId="164" fontId="6" fillId="25" borderId="7" xfId="0" applyNumberFormat="1" applyFont="1" applyFill="1" applyBorder="1" applyAlignment="1">
      <alignment horizontal="center" vertical="center"/>
    </xf>
    <xf numFmtId="164" fontId="6" fillId="25" borderId="5" xfId="0" applyNumberFormat="1" applyFont="1" applyFill="1" applyBorder="1" applyAlignment="1">
      <alignment horizontal="right" vertical="center"/>
    </xf>
    <xf numFmtId="0" fontId="6" fillId="25" borderId="6" xfId="0" applyFont="1" applyFill="1" applyBorder="1" applyAlignment="1">
      <alignment vertical="center" wrapText="1"/>
    </xf>
    <xf numFmtId="4" fontId="2" fillId="26" borderId="8" xfId="0" applyNumberFormat="1" applyFont="1" applyFill="1" applyBorder="1" applyAlignment="1">
      <alignment horizontal="center" vertical="center"/>
    </xf>
    <xf numFmtId="0" fontId="2" fillId="27" borderId="8" xfId="0" applyFont="1" applyFill="1" applyBorder="1" applyAlignment="1">
      <alignment horizontal="center" vertical="center" wrapText="1"/>
    </xf>
    <xf numFmtId="164" fontId="5" fillId="27" borderId="8" xfId="0" applyNumberFormat="1" applyFont="1" applyFill="1" applyBorder="1" applyAlignment="1">
      <alignment vertical="center"/>
    </xf>
    <xf numFmtId="164" fontId="6" fillId="27" borderId="8" xfId="0" applyNumberFormat="1" applyFont="1" applyFill="1" applyBorder="1" applyAlignment="1">
      <alignment horizontal="right" vertical="center"/>
    </xf>
    <xf numFmtId="164" fontId="5" fillId="27" borderId="8" xfId="0" applyNumberFormat="1" applyFont="1" applyFill="1" applyBorder="1" applyAlignment="1">
      <alignment horizontal="right" vertical="center"/>
    </xf>
    <xf numFmtId="164" fontId="6" fillId="27" borderId="14" xfId="0" applyNumberFormat="1" applyFont="1" applyFill="1" applyBorder="1" applyAlignment="1">
      <alignment horizontal="right" vertical="center"/>
    </xf>
    <xf numFmtId="4" fontId="2" fillId="28" borderId="8" xfId="0" applyNumberFormat="1" applyFont="1" applyFill="1" applyBorder="1" applyAlignment="1">
      <alignment horizontal="center" vertical="center"/>
    </xf>
    <xf numFmtId="4" fontId="2" fillId="28" borderId="14" xfId="0" applyNumberFormat="1" applyFont="1" applyFill="1" applyBorder="1" applyAlignment="1">
      <alignment horizontal="center" vertical="center"/>
    </xf>
    <xf numFmtId="0" fontId="6" fillId="25" borderId="0" xfId="0" applyFont="1" applyFill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</cellXfs>
  <cellStyles count="169">
    <cellStyle name="20% - Accent1 2" xfId="2" xr:uid="{00000000-0005-0000-0000-000000000000}"/>
    <cellStyle name="20% - Accent1 3" xfId="3" xr:uid="{00000000-0005-0000-0000-000001000000}"/>
    <cellStyle name="20% - Accent2 2" xfId="4" xr:uid="{00000000-0005-0000-0000-000002000000}"/>
    <cellStyle name="20% - Accent2 3" xfId="5" xr:uid="{00000000-0005-0000-0000-000003000000}"/>
    <cellStyle name="20% - Accent3 2" xfId="6" xr:uid="{00000000-0005-0000-0000-000004000000}"/>
    <cellStyle name="20% - Accent3 3" xfId="7" xr:uid="{00000000-0005-0000-0000-000005000000}"/>
    <cellStyle name="20% - Accent4 2" xfId="8" xr:uid="{00000000-0005-0000-0000-000006000000}"/>
    <cellStyle name="20% - Accent4 3" xfId="9" xr:uid="{00000000-0005-0000-0000-000007000000}"/>
    <cellStyle name="20% - Accent5 2" xfId="10" xr:uid="{00000000-0005-0000-0000-000008000000}"/>
    <cellStyle name="20% - Accent5 3" xfId="11" xr:uid="{00000000-0005-0000-0000-000009000000}"/>
    <cellStyle name="20% - Accent6 2" xfId="12" xr:uid="{00000000-0005-0000-0000-00000A000000}"/>
    <cellStyle name="20% - Accent6 3" xfId="13" xr:uid="{00000000-0005-0000-0000-00000B000000}"/>
    <cellStyle name="40% - Accent1 2" xfId="14" xr:uid="{00000000-0005-0000-0000-00000C000000}"/>
    <cellStyle name="40% - Accent1 3" xfId="15" xr:uid="{00000000-0005-0000-0000-00000D000000}"/>
    <cellStyle name="40% - Accent2 2" xfId="16" xr:uid="{00000000-0005-0000-0000-00000E000000}"/>
    <cellStyle name="40% - Accent2 3" xfId="17" xr:uid="{00000000-0005-0000-0000-00000F000000}"/>
    <cellStyle name="40% - Accent3 2" xfId="18" xr:uid="{00000000-0005-0000-0000-000010000000}"/>
    <cellStyle name="40% - Accent3 3" xfId="19" xr:uid="{00000000-0005-0000-0000-000011000000}"/>
    <cellStyle name="40% - Accent4 2" xfId="20" xr:uid="{00000000-0005-0000-0000-000012000000}"/>
    <cellStyle name="40% - Accent4 3" xfId="21" xr:uid="{00000000-0005-0000-0000-000013000000}"/>
    <cellStyle name="40% - Accent5 2" xfId="22" xr:uid="{00000000-0005-0000-0000-000014000000}"/>
    <cellStyle name="40% - Accent5 3" xfId="23" xr:uid="{00000000-0005-0000-0000-000015000000}"/>
    <cellStyle name="40% - Accent6 2" xfId="24" xr:uid="{00000000-0005-0000-0000-000016000000}"/>
    <cellStyle name="40% - Accent6 3" xfId="25" xr:uid="{00000000-0005-0000-0000-000017000000}"/>
    <cellStyle name="60% - Accent1 2" xfId="26" xr:uid="{00000000-0005-0000-0000-000018000000}"/>
    <cellStyle name="60% - Accent1 3" xfId="27" xr:uid="{00000000-0005-0000-0000-000019000000}"/>
    <cellStyle name="60% - Accent2 2" xfId="28" xr:uid="{00000000-0005-0000-0000-00001A000000}"/>
    <cellStyle name="60% - Accent2 3" xfId="29" xr:uid="{00000000-0005-0000-0000-00001B000000}"/>
    <cellStyle name="60% - Accent3 2" xfId="30" xr:uid="{00000000-0005-0000-0000-00001C000000}"/>
    <cellStyle name="60% - Accent3 3" xfId="31" xr:uid="{00000000-0005-0000-0000-00001D000000}"/>
    <cellStyle name="60% - Accent4 2" xfId="32" xr:uid="{00000000-0005-0000-0000-00001E000000}"/>
    <cellStyle name="60% - Accent4 3" xfId="33" xr:uid="{00000000-0005-0000-0000-00001F000000}"/>
    <cellStyle name="60% - Accent5 2" xfId="34" xr:uid="{00000000-0005-0000-0000-000020000000}"/>
    <cellStyle name="60% - Accent5 3" xfId="35" xr:uid="{00000000-0005-0000-0000-000021000000}"/>
    <cellStyle name="60% - Accent6 2" xfId="36" xr:uid="{00000000-0005-0000-0000-000022000000}"/>
    <cellStyle name="60% - Accent6 3" xfId="37" xr:uid="{00000000-0005-0000-0000-000023000000}"/>
    <cellStyle name="Accent1 2" xfId="38" xr:uid="{00000000-0005-0000-0000-000024000000}"/>
    <cellStyle name="Accent1 3" xfId="39" xr:uid="{00000000-0005-0000-0000-000025000000}"/>
    <cellStyle name="Accent2 2" xfId="40" xr:uid="{00000000-0005-0000-0000-000026000000}"/>
    <cellStyle name="Accent2 3" xfId="41" xr:uid="{00000000-0005-0000-0000-000027000000}"/>
    <cellStyle name="Accent3 2" xfId="42" xr:uid="{00000000-0005-0000-0000-000028000000}"/>
    <cellStyle name="Accent3 3" xfId="43" xr:uid="{00000000-0005-0000-0000-000029000000}"/>
    <cellStyle name="Accent4 2" xfId="44" xr:uid="{00000000-0005-0000-0000-00002A000000}"/>
    <cellStyle name="Accent4 3" xfId="45" xr:uid="{00000000-0005-0000-0000-00002B000000}"/>
    <cellStyle name="Accent5 2" xfId="46" xr:uid="{00000000-0005-0000-0000-00002C000000}"/>
    <cellStyle name="Accent5 3" xfId="47" xr:uid="{00000000-0005-0000-0000-00002D000000}"/>
    <cellStyle name="Accent6 2" xfId="48" xr:uid="{00000000-0005-0000-0000-00002E000000}"/>
    <cellStyle name="Accent6 3" xfId="49" xr:uid="{00000000-0005-0000-0000-00002F000000}"/>
    <cellStyle name="Bad 2" xfId="50" xr:uid="{00000000-0005-0000-0000-000030000000}"/>
    <cellStyle name="Bad 3" xfId="51" xr:uid="{00000000-0005-0000-0000-000031000000}"/>
    <cellStyle name="Calculation 2" xfId="52" xr:uid="{00000000-0005-0000-0000-000032000000}"/>
    <cellStyle name="Calculation 3" xfId="53" xr:uid="{00000000-0005-0000-0000-000033000000}"/>
    <cellStyle name="Check Cell 2" xfId="54" xr:uid="{00000000-0005-0000-0000-000034000000}"/>
    <cellStyle name="Check Cell 3" xfId="55" xr:uid="{00000000-0005-0000-0000-000035000000}"/>
    <cellStyle name="Comma 2" xfId="56" xr:uid="{00000000-0005-0000-0000-000036000000}"/>
    <cellStyle name="Comma 2 2" xfId="57" xr:uid="{00000000-0005-0000-0000-000037000000}"/>
    <cellStyle name="Comma 3" xfId="58" xr:uid="{00000000-0005-0000-0000-000038000000}"/>
    <cellStyle name="Comma 4" xfId="59" xr:uid="{00000000-0005-0000-0000-000039000000}"/>
    <cellStyle name="Currency [0] 2" xfId="60" xr:uid="{00000000-0005-0000-0000-00003A000000}"/>
    <cellStyle name="Currency 2" xfId="61" xr:uid="{00000000-0005-0000-0000-00003B000000}"/>
    <cellStyle name="Excel Built-in Normal" xfId="62" xr:uid="{00000000-0005-0000-0000-00003C000000}"/>
    <cellStyle name="Excel Built-in Normal 1" xfId="63" xr:uid="{00000000-0005-0000-0000-00003D000000}"/>
    <cellStyle name="Explanatory Text 2" xfId="64" xr:uid="{00000000-0005-0000-0000-00003E000000}"/>
    <cellStyle name="Explanatory Text 3" xfId="65" xr:uid="{00000000-0005-0000-0000-00003F000000}"/>
    <cellStyle name="Good 2" xfId="66" xr:uid="{00000000-0005-0000-0000-000040000000}"/>
    <cellStyle name="Good 3" xfId="67" xr:uid="{00000000-0005-0000-0000-000041000000}"/>
    <cellStyle name="Heading 1 2" xfId="68" xr:uid="{00000000-0005-0000-0000-000042000000}"/>
    <cellStyle name="Heading 1 3" xfId="69" xr:uid="{00000000-0005-0000-0000-000043000000}"/>
    <cellStyle name="Heading 2 2" xfId="70" xr:uid="{00000000-0005-0000-0000-000044000000}"/>
    <cellStyle name="Heading 2 3" xfId="71" xr:uid="{00000000-0005-0000-0000-000045000000}"/>
    <cellStyle name="Heading 3 2" xfId="72" xr:uid="{00000000-0005-0000-0000-000046000000}"/>
    <cellStyle name="Heading 3 3" xfId="73" xr:uid="{00000000-0005-0000-0000-000047000000}"/>
    <cellStyle name="Heading 4 2" xfId="74" xr:uid="{00000000-0005-0000-0000-000048000000}"/>
    <cellStyle name="Heading 4 3" xfId="75" xr:uid="{00000000-0005-0000-0000-000049000000}"/>
    <cellStyle name="Hyperlink 2" xfId="76" xr:uid="{00000000-0005-0000-0000-00004A000000}"/>
    <cellStyle name="Input 2" xfId="77" xr:uid="{00000000-0005-0000-0000-00004B000000}"/>
    <cellStyle name="Input 3" xfId="78" xr:uid="{00000000-0005-0000-0000-00004C000000}"/>
    <cellStyle name="Linked Cell 2" xfId="79" xr:uid="{00000000-0005-0000-0000-00004D000000}"/>
    <cellStyle name="Linked Cell 3" xfId="80" xr:uid="{00000000-0005-0000-0000-00004E000000}"/>
    <cellStyle name="Neutral 2" xfId="81" xr:uid="{00000000-0005-0000-0000-00004F000000}"/>
    <cellStyle name="Neutral 3" xfId="82" xr:uid="{00000000-0005-0000-0000-000050000000}"/>
    <cellStyle name="Normal" xfId="0" builtinId="0"/>
    <cellStyle name="Normal 10" xfId="83" xr:uid="{00000000-0005-0000-0000-000051000000}"/>
    <cellStyle name="Normal 11" xfId="84" xr:uid="{00000000-0005-0000-0000-000052000000}"/>
    <cellStyle name="Normal 11 2" xfId="85" xr:uid="{00000000-0005-0000-0000-000053000000}"/>
    <cellStyle name="Normal 12" xfId="86" xr:uid="{00000000-0005-0000-0000-000054000000}"/>
    <cellStyle name="Normal 2" xfId="87" xr:uid="{00000000-0005-0000-0000-000055000000}"/>
    <cellStyle name="Normal 2 2" xfId="88" xr:uid="{00000000-0005-0000-0000-000056000000}"/>
    <cellStyle name="Normal 2 2 2" xfId="89" xr:uid="{00000000-0005-0000-0000-000057000000}"/>
    <cellStyle name="Normal 2 2 3" xfId="90" xr:uid="{00000000-0005-0000-0000-000058000000}"/>
    <cellStyle name="Normal 2 2 4" xfId="91" xr:uid="{00000000-0005-0000-0000-000059000000}"/>
    <cellStyle name="Normal 2 3" xfId="92" xr:uid="{00000000-0005-0000-0000-00005A000000}"/>
    <cellStyle name="Normal 2 3 2" xfId="93" xr:uid="{00000000-0005-0000-0000-00005B000000}"/>
    <cellStyle name="Normal 2 3 3" xfId="94" xr:uid="{00000000-0005-0000-0000-00005C000000}"/>
    <cellStyle name="Normal 2 4" xfId="95" xr:uid="{00000000-0005-0000-0000-00005D000000}"/>
    <cellStyle name="Normal 2 4 2" xfId="96" xr:uid="{00000000-0005-0000-0000-00005E000000}"/>
    <cellStyle name="Normal 2 5" xfId="97" xr:uid="{00000000-0005-0000-0000-00005F000000}"/>
    <cellStyle name="Normal 2 6" xfId="98" xr:uid="{00000000-0005-0000-0000-000060000000}"/>
    <cellStyle name="Normal 2 7" xfId="99" xr:uid="{00000000-0005-0000-0000-000061000000}"/>
    <cellStyle name="Normal 2 8" xfId="100" xr:uid="{00000000-0005-0000-0000-000062000000}"/>
    <cellStyle name="Normal 29" xfId="101" xr:uid="{00000000-0005-0000-0000-000063000000}"/>
    <cellStyle name="Normal 29 2" xfId="102" xr:uid="{00000000-0005-0000-0000-000064000000}"/>
    <cellStyle name="Normal 3" xfId="103" xr:uid="{00000000-0005-0000-0000-000065000000}"/>
    <cellStyle name="Normal 3 2" xfId="104" xr:uid="{00000000-0005-0000-0000-000066000000}"/>
    <cellStyle name="Normal 3 2 2" xfId="105" xr:uid="{00000000-0005-0000-0000-000067000000}"/>
    <cellStyle name="Normal 3 2 3" xfId="106" xr:uid="{00000000-0005-0000-0000-000068000000}"/>
    <cellStyle name="Normal 3 2 3 2" xfId="107" xr:uid="{00000000-0005-0000-0000-000069000000}"/>
    <cellStyle name="Normal 3 2 4" xfId="108" xr:uid="{00000000-0005-0000-0000-00006A000000}"/>
    <cellStyle name="Normal 3 3" xfId="109" xr:uid="{00000000-0005-0000-0000-00006B000000}"/>
    <cellStyle name="Normal 3 3 2" xfId="110" xr:uid="{00000000-0005-0000-0000-00006C000000}"/>
    <cellStyle name="Normal 3 4" xfId="111" xr:uid="{00000000-0005-0000-0000-00006D000000}"/>
    <cellStyle name="Normal 3 6 3 2" xfId="112" xr:uid="{00000000-0005-0000-0000-00006E000000}"/>
    <cellStyle name="Normal 4" xfId="113" xr:uid="{00000000-0005-0000-0000-00006F000000}"/>
    <cellStyle name="Normal 4 10 5" xfId="114" xr:uid="{00000000-0005-0000-0000-000070000000}"/>
    <cellStyle name="Normal 4 2" xfId="115" xr:uid="{00000000-0005-0000-0000-000071000000}"/>
    <cellStyle name="Normal 4 2 2" xfId="116" xr:uid="{00000000-0005-0000-0000-000072000000}"/>
    <cellStyle name="Normal 4 3" xfId="117" xr:uid="{00000000-0005-0000-0000-000073000000}"/>
    <cellStyle name="Normal 4 3 2" xfId="118" xr:uid="{00000000-0005-0000-0000-000074000000}"/>
    <cellStyle name="Normal 4_Copy of IV 1 Determinante inflacije - Kretanja na trzistu novca (Miodrag)" xfId="119" xr:uid="{00000000-0005-0000-0000-000075000000}"/>
    <cellStyle name="Normal 5" xfId="120" xr:uid="{00000000-0005-0000-0000-000076000000}"/>
    <cellStyle name="Normal 5 2" xfId="121" xr:uid="{00000000-0005-0000-0000-000077000000}"/>
    <cellStyle name="Normal 5 3" xfId="122" xr:uid="{00000000-0005-0000-0000-000078000000}"/>
    <cellStyle name="Normal 6" xfId="123" xr:uid="{00000000-0005-0000-0000-000079000000}"/>
    <cellStyle name="Normal 6 2" xfId="124" xr:uid="{00000000-0005-0000-0000-00007A000000}"/>
    <cellStyle name="Normal 6 2 2" xfId="125" xr:uid="{00000000-0005-0000-0000-00007B000000}"/>
    <cellStyle name="Normal 6 3" xfId="126" xr:uid="{00000000-0005-0000-0000-00007C000000}"/>
    <cellStyle name="Normal 6 4" xfId="127" xr:uid="{00000000-0005-0000-0000-00007D000000}"/>
    <cellStyle name="Normal 7" xfId="128" xr:uid="{00000000-0005-0000-0000-00007E000000}"/>
    <cellStyle name="Normal 7 2" xfId="129" xr:uid="{00000000-0005-0000-0000-00007F000000}"/>
    <cellStyle name="Normal 8" xfId="130" xr:uid="{00000000-0005-0000-0000-000080000000}"/>
    <cellStyle name="Normal 8 2" xfId="131" xr:uid="{00000000-0005-0000-0000-000081000000}"/>
    <cellStyle name="Normal 9" xfId="132" xr:uid="{00000000-0005-0000-0000-000082000000}"/>
    <cellStyle name="Normal 9 2" xfId="133" xr:uid="{00000000-0005-0000-0000-000083000000}"/>
    <cellStyle name="Normalan 2" xfId="134" xr:uid="{00000000-0005-0000-0000-000086000000}"/>
    <cellStyle name="Normalan 2 2" xfId="135" xr:uid="{00000000-0005-0000-0000-000087000000}"/>
    <cellStyle name="Normalan 2 2 2" xfId="136" xr:uid="{00000000-0005-0000-0000-000088000000}"/>
    <cellStyle name="Normalan 2_По месецима" xfId="137" xr:uid="{00000000-0005-0000-0000-000089000000}"/>
    <cellStyle name="Normalan 3" xfId="138" xr:uid="{00000000-0005-0000-0000-00008A000000}"/>
    <cellStyle name="Normalan 4" xfId="139" xr:uid="{00000000-0005-0000-0000-00008B000000}"/>
    <cellStyle name="Normalan 5" xfId="140" xr:uid="{00000000-0005-0000-0000-00008C000000}"/>
    <cellStyle name="Normalan 6" xfId="141" xr:uid="{00000000-0005-0000-0000-00008D000000}"/>
    <cellStyle name="Normalan 7" xfId="142" xr:uid="{00000000-0005-0000-0000-00008E000000}"/>
    <cellStyle name="normální_Analyza_2" xfId="143" xr:uid="{00000000-0005-0000-0000-00008F000000}"/>
    <cellStyle name="Note 2" xfId="144" xr:uid="{00000000-0005-0000-0000-000090000000}"/>
    <cellStyle name="Note 3" xfId="145" xr:uid="{00000000-0005-0000-0000-000091000000}"/>
    <cellStyle name="Output 2" xfId="146" xr:uid="{00000000-0005-0000-0000-000092000000}"/>
    <cellStyle name="Output 3" xfId="147" xr:uid="{00000000-0005-0000-0000-000093000000}"/>
    <cellStyle name="Percent" xfId="1" builtinId="5"/>
    <cellStyle name="Percent 2" xfId="148" xr:uid="{00000000-0005-0000-0000-000094000000}"/>
    <cellStyle name="Percent 3" xfId="149" xr:uid="{00000000-0005-0000-0000-000095000000}"/>
    <cellStyle name="Percent 4" xfId="150" xr:uid="{00000000-0005-0000-0000-000096000000}"/>
    <cellStyle name="Percent 5" xfId="151" xr:uid="{00000000-0005-0000-0000-000097000000}"/>
    <cellStyle name="Procenat 2" xfId="152" xr:uid="{00000000-0005-0000-0000-000099000000}"/>
    <cellStyle name="Procenat 3" xfId="153" xr:uid="{00000000-0005-0000-0000-00009A000000}"/>
    <cellStyle name="Style 1" xfId="154" xr:uid="{00000000-0005-0000-0000-00009B000000}"/>
    <cellStyle name="Style 1 2" xfId="155" xr:uid="{00000000-0005-0000-0000-00009C000000}"/>
    <cellStyle name="Style 1_Trezorski zapisi (version 1)_Copy of monetarno KI - mica" xfId="156" xr:uid="{00000000-0005-0000-0000-00009D000000}"/>
    <cellStyle name="Style 26" xfId="157" xr:uid="{00000000-0005-0000-0000-00009E000000}"/>
    <cellStyle name="Style 26 2" xfId="158" xr:uid="{00000000-0005-0000-0000-00009F000000}"/>
    <cellStyle name="Style 26 3" xfId="159" xr:uid="{00000000-0005-0000-0000-0000A0000000}"/>
    <cellStyle name="Style 26 4" xfId="160" xr:uid="{00000000-0005-0000-0000-0000A1000000}"/>
    <cellStyle name="Title 2" xfId="161" xr:uid="{00000000-0005-0000-0000-0000A2000000}"/>
    <cellStyle name="Title 3" xfId="162" xr:uid="{00000000-0005-0000-0000-0000A3000000}"/>
    <cellStyle name="Total 2" xfId="163" xr:uid="{00000000-0005-0000-0000-0000A4000000}"/>
    <cellStyle name="Total 3" xfId="164" xr:uid="{00000000-0005-0000-0000-0000A5000000}"/>
    <cellStyle name="Warning Text 2" xfId="165" xr:uid="{00000000-0005-0000-0000-0000A6000000}"/>
    <cellStyle name="Warning Text 3" xfId="166" xr:uid="{00000000-0005-0000-0000-0000A7000000}"/>
    <cellStyle name="Zarez 2" xfId="167" xr:uid="{00000000-0005-0000-0000-0000A8000000}"/>
    <cellStyle name="Zarez 3" xfId="168" xr:uid="{00000000-0005-0000-0000-0000A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
<Relationships xmlns="http://schemas.openxmlformats.org/package/2006/relationships"><Relationship Id="rId1" Type="http://schemas.openxmlformats.org/officeDocument/2006/relationships/externalLinkPath" Target="about:blank" TargetMode="External"/></Relationships>

</file>

<file path=xl/externalLinks/_rels/externalLink2.xml.rels><?xml version="1.0" encoding="UTF-8" standalone="yes"?>
<Relationships xmlns="http://schemas.openxmlformats.org/package/2006/relationships"><Relationship Id="rId1" Type="http://schemas.openxmlformats.org/officeDocument/2006/relationships/externalLinkPath" Target="about:blank" TargetMode="External"/></Relationships>

</file>

<file path=xl/externalLinks/_rels/externalLink3.xml.rels><?xml version="1.0" encoding="UTF-8" standalone="yes"?>
<Relationships xmlns="http://schemas.openxmlformats.org/package/2006/relationships"><Relationship Id="rId1" Type="http://schemas.openxmlformats.org/officeDocument/2006/relationships/externalLinkPath" Target="about:blank" TargetMode="External"/></Relationships>
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  <sheetName val="Dug1"/>
      <sheetName val="Annual Tables"/>
      <sheetName val="Index"/>
      <sheetName val="Annual Raw Data"/>
      <sheetName val="Quarterly Raw Data"/>
      <sheetName val="Quarterly MacroFlow"/>
    </sheetNames>
    <sheetDataSet>
      <sheetData sheetId="0"/>
      <sheetData sheetId="1"/>
      <sheetData sheetId="2"/>
      <sheetData sheetId="3">
        <row r="16">
          <cell r="M16">
            <v>4.6034360139165296</v>
          </cell>
          <cell r="N16">
            <v>4.597893021826299</v>
          </cell>
        </row>
        <row r="17">
          <cell r="M17">
            <v>4.6073349669962607</v>
          </cell>
          <cell r="N17">
            <v>4.6083050108124377</v>
          </cell>
        </row>
        <row r="18">
          <cell r="M18">
            <v>4.6181555007781183</v>
          </cell>
          <cell r="N18">
            <v>4.6063546806026547</v>
          </cell>
        </row>
        <row r="19">
          <cell r="M19">
            <v>4.6126892503405115</v>
          </cell>
          <cell r="N19">
            <v>4.609262980068098</v>
          </cell>
        </row>
        <row r="20">
          <cell r="M20">
            <v>4.6085258269547706</v>
          </cell>
          <cell r="N20">
            <v>4.6071761798752791</v>
          </cell>
        </row>
        <row r="21">
          <cell r="M21">
            <v>4.6113066756202619</v>
          </cell>
          <cell r="N21">
            <v>4.605831735095621</v>
          </cell>
        </row>
        <row r="22">
          <cell r="M22">
            <v>4.6072783127967067</v>
          </cell>
          <cell r="N22">
            <v>4.6084981333024944</v>
          </cell>
        </row>
        <row r="23">
          <cell r="M23">
            <v>4.6061410457676439</v>
          </cell>
          <cell r="N23">
            <v>4.6074742483026379</v>
          </cell>
        </row>
        <row r="24">
          <cell r="M24">
            <v>4.6175559034896638</v>
          </cell>
          <cell r="N24">
            <v>4.605385137033946</v>
          </cell>
        </row>
        <row r="25">
          <cell r="M25">
            <v>4.6179937562039575</v>
          </cell>
          <cell r="N25">
            <v>4.60780575805813</v>
          </cell>
        </row>
        <row r="26">
          <cell r="M26">
            <v>4.6110009925152289</v>
          </cell>
          <cell r="N26">
            <v>4.6074068731039004</v>
          </cell>
        </row>
        <row r="27">
          <cell r="M27">
            <v>4.5992940508026638</v>
          </cell>
          <cell r="N27">
            <v>4.6084980495754913</v>
          </cell>
        </row>
        <row r="28">
          <cell r="M28">
            <v>4.6128561551187728</v>
          </cell>
          <cell r="N28">
            <v>4.6155503863271559</v>
          </cell>
        </row>
        <row r="29">
          <cell r="M29">
            <v>4.6072680496446017</v>
          </cell>
          <cell r="N29">
            <v>4.6174663880799844</v>
          </cell>
        </row>
        <row r="30">
          <cell r="M30">
            <v>4.6117126954932095</v>
          </cell>
          <cell r="N30">
            <v>4.6170876600272024</v>
          </cell>
        </row>
        <row r="31">
          <cell r="M31">
            <v>4.6143777510403412</v>
          </cell>
          <cell r="N31">
            <v>4.6138456750690997</v>
          </cell>
        </row>
        <row r="32">
          <cell r="M32">
            <v>4.6141686920977163</v>
          </cell>
          <cell r="N32">
            <v>4.6237505796108467</v>
          </cell>
        </row>
        <row r="33">
          <cell r="M33">
            <v>4.6107868824830369</v>
          </cell>
          <cell r="N33">
            <v>4.6014064470215059</v>
          </cell>
        </row>
        <row r="34">
          <cell r="M34">
            <v>4.5929443225830031</v>
          </cell>
          <cell r="N34">
            <v>4.6054837110870848</v>
          </cell>
        </row>
        <row r="35">
          <cell r="M35">
            <v>4.6027277084947986</v>
          </cell>
          <cell r="N35">
            <v>4.6061392684980849</v>
          </cell>
        </row>
      </sheetData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  <sheetName val="Dug1"/>
      <sheetName val="exports"/>
      <sheetName val="assumpts."/>
    </sheetNames>
    <sheetDataSet>
      <sheetData sheetId="0"/>
      <sheetData sheetId="1"/>
      <sheetData sheetId="2"/>
      <sheetData sheetId="3">
        <row r="16">
          <cell r="N16">
            <v>4.597893021826299</v>
          </cell>
        </row>
        <row r="17">
          <cell r="N17">
            <v>4.6083050108124377</v>
          </cell>
        </row>
        <row r="18">
          <cell r="N18">
            <v>4.6063546806026547</v>
          </cell>
        </row>
        <row r="19">
          <cell r="N19">
            <v>4.609262980068098</v>
          </cell>
        </row>
        <row r="20">
          <cell r="N20">
            <v>4.6071761798752791</v>
          </cell>
        </row>
        <row r="21">
          <cell r="N21">
            <v>4.605831735095621</v>
          </cell>
        </row>
        <row r="22">
          <cell r="N22">
            <v>4.6084981333024944</v>
          </cell>
        </row>
        <row r="23">
          <cell r="N23">
            <v>4.6074742483026379</v>
          </cell>
        </row>
        <row r="24">
          <cell r="N24">
            <v>4.605385137033946</v>
          </cell>
        </row>
        <row r="25">
          <cell r="N25">
            <v>4.60780575805813</v>
          </cell>
        </row>
        <row r="26">
          <cell r="N26">
            <v>4.6074068731039004</v>
          </cell>
        </row>
        <row r="27">
          <cell r="N27">
            <v>4.6084980495754913</v>
          </cell>
        </row>
        <row r="28">
          <cell r="N28">
            <v>4.6155503863271559</v>
          </cell>
        </row>
        <row r="29">
          <cell r="N29">
            <v>4.6174663880799844</v>
          </cell>
        </row>
        <row r="30">
          <cell r="N30">
            <v>4.6170876600272024</v>
          </cell>
        </row>
        <row r="31">
          <cell r="N31">
            <v>4.6138456750690997</v>
          </cell>
        </row>
        <row r="32">
          <cell r="N32">
            <v>4.6237505796108467</v>
          </cell>
        </row>
        <row r="33">
          <cell r="N33">
            <v>4.6014064470215059</v>
          </cell>
        </row>
        <row r="34">
          <cell r="N34">
            <v>4.6054837110870848</v>
          </cell>
        </row>
        <row r="35">
          <cell r="N35">
            <v>4.6061392684980849</v>
          </cell>
        </row>
      </sheetData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к одељење гробље ЗР"/>
      <sheetName val="Cenovnik"/>
      <sheetName val="Калкулација службе Паркинг  "/>
      <sheetName val="2231-Služba parking servis"/>
      <sheetName val="СЗП"/>
      <sheetName val="BAZA ZAPOSLENIH 2021."/>
      <sheetName val="Кључ јануар-дец 21"/>
      <sheetName val="Опрема"/>
      <sheetName val="Јул 2022."/>
      <sheetName val="HTZ oprema"/>
      <sheetName val="05.01"/>
      <sheetName val="06.01."/>
      <sheetName val="08.01."/>
      <sheetName val="05.02."/>
      <sheetName val="05.03."/>
      <sheetName val="05.04."/>
      <sheetName val="05.05."/>
      <sheetName val="04.06.21."/>
      <sheetName val="05.07.21."/>
      <sheetName val="05.08.21."/>
      <sheetName val="06.09.21."/>
      <sheetName val="05.10.21."/>
      <sheetName val="05.11.21."/>
      <sheetName val="Превоз 06.12.21."/>
      <sheetName val="T Б НБС Извештај инфлација"/>
      <sheetName val="Раст цена"/>
    </sheetNames>
    <sheetDataSet>
      <sheetData sheetId="0"/>
      <sheetData sheetId="1"/>
      <sheetData sheetId="2">
        <row r="15">
          <cell r="H15">
            <v>37.71760278758078</v>
          </cell>
        </row>
        <row r="27">
          <cell r="H27">
            <v>29.698899832740771</v>
          </cell>
        </row>
        <row r="39">
          <cell r="H39">
            <v>214.48349749111154</v>
          </cell>
        </row>
        <row r="52">
          <cell r="H52">
            <v>103.9461494145927</v>
          </cell>
        </row>
        <row r="65">
          <cell r="H65">
            <v>1039.461494145927</v>
          </cell>
        </row>
        <row r="106">
          <cell r="H106">
            <v>82.49449916370385</v>
          </cell>
        </row>
        <row r="119">
          <cell r="H119">
            <v>794.36376516625023</v>
          </cell>
        </row>
        <row r="131">
          <cell r="H131">
            <v>9532.3651819950028</v>
          </cell>
        </row>
        <row r="142">
          <cell r="H142">
            <v>794.36376516625023</v>
          </cell>
        </row>
        <row r="153">
          <cell r="H153">
            <v>9532.3651819950028</v>
          </cell>
        </row>
        <row r="165">
          <cell r="H165">
            <v>1588.7275303325005</v>
          </cell>
        </row>
        <row r="177">
          <cell r="H177">
            <v>19064.730363990006</v>
          </cell>
        </row>
        <row r="191">
          <cell r="H191">
            <v>2058.754434761297</v>
          </cell>
        </row>
        <row r="203">
          <cell r="H203">
            <v>12352.526608567783</v>
          </cell>
        </row>
        <row r="215">
          <cell r="H215">
            <v>24705.053217135566</v>
          </cell>
        </row>
        <row r="226">
          <cell r="H226">
            <v>2383.0912954987507</v>
          </cell>
        </row>
        <row r="238">
          <cell r="H238">
            <v>14298.547772992504</v>
          </cell>
        </row>
        <row r="250">
          <cell r="H250">
            <v>28597.095545985008</v>
          </cell>
        </row>
        <row r="318">
          <cell r="H318">
            <v>581.51758040875507</v>
          </cell>
        </row>
        <row r="331">
          <cell r="H331">
            <v>6978.2109649050608</v>
          </cell>
        </row>
        <row r="347">
          <cell r="H347">
            <v>5522.0007099707036</v>
          </cell>
        </row>
        <row r="362">
          <cell r="H362">
            <v>33132.004259824222</v>
          </cell>
        </row>
        <row r="377">
          <cell r="H377">
            <v>66264.008519648443</v>
          </cell>
        </row>
        <row r="389">
          <cell r="H389">
            <v>854.78086797642538</v>
          </cell>
        </row>
        <row r="403">
          <cell r="H403">
            <v>225.95585236779814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M49"/>
  <sheetViews>
    <sheetView showGridLines="0" tabSelected="1" topLeftCell="A25" zoomScale="50" zoomScaleNormal="50" workbookViewId="0">
      <selection activeCell="J26" sqref="J26"/>
    </sheetView>
  </sheetViews>
  <sheetFormatPr defaultColWidth="9.28515625" defaultRowHeight="26.25"/>
  <cols>
    <col min="1" max="1" width="1.7109375" style="1" customWidth="1"/>
    <col min="2" max="2" width="9" style="3" customWidth="1"/>
    <col min="3" max="3" width="164" style="4" customWidth="1"/>
    <col min="4" max="4" width="26.28515625" style="5" customWidth="1"/>
    <col min="5" max="6" width="23.7109375" style="6" customWidth="1"/>
    <col min="7" max="10" width="23.7109375" style="5" customWidth="1"/>
    <col min="11" max="11" width="19.85546875" style="1" customWidth="1"/>
    <col min="12" max="12" width="11" style="2" customWidth="1"/>
    <col min="13" max="16384" width="9.28515625" style="1"/>
  </cols>
  <sheetData>
    <row r="1" spans="2:10" ht="22.9" customHeight="1">
      <c r="B1" s="52" t="s">
        <v>0</v>
      </c>
      <c r="C1" s="52"/>
      <c r="D1" s="52"/>
      <c r="E1" s="52"/>
      <c r="F1" s="52"/>
      <c r="G1" s="52"/>
      <c r="H1" s="52"/>
      <c r="I1" s="52"/>
      <c r="J1" s="52"/>
    </row>
    <row r="2" spans="2:10" ht="22.9" customHeight="1">
      <c r="B2" s="52"/>
      <c r="C2" s="52"/>
      <c r="D2" s="52"/>
      <c r="E2" s="52"/>
      <c r="F2" s="52"/>
      <c r="G2" s="52"/>
      <c r="H2" s="52"/>
      <c r="I2" s="52"/>
      <c r="J2" s="52"/>
    </row>
    <row r="3" spans="2:10" ht="27" thickBot="1"/>
    <row r="4" spans="2:10" ht="49.9" customHeight="1">
      <c r="B4" s="53" t="s">
        <v>1</v>
      </c>
      <c r="C4" s="55" t="s">
        <v>2</v>
      </c>
      <c r="D4" s="57" t="s">
        <v>3</v>
      </c>
      <c r="E4" s="59" t="s">
        <v>4</v>
      </c>
      <c r="F4" s="60"/>
      <c r="G4" s="59" t="s">
        <v>5</v>
      </c>
      <c r="H4" s="61"/>
      <c r="I4" s="62" t="s">
        <v>6</v>
      </c>
      <c r="J4" s="63"/>
    </row>
    <row r="5" spans="2:10" ht="76.150000000000006" customHeight="1">
      <c r="B5" s="54"/>
      <c r="C5" s="56"/>
      <c r="D5" s="58"/>
      <c r="E5" s="7" t="s">
        <v>7</v>
      </c>
      <c r="F5" s="44" t="s">
        <v>8</v>
      </c>
      <c r="G5" s="7" t="s">
        <v>7</v>
      </c>
      <c r="H5" s="9" t="s">
        <v>8</v>
      </c>
      <c r="I5" s="10" t="s">
        <v>7</v>
      </c>
      <c r="J5" s="8" t="s">
        <v>8</v>
      </c>
    </row>
    <row r="6" spans="2:10" ht="40.15" customHeight="1">
      <c r="B6" s="11"/>
      <c r="C6" s="12" t="s">
        <v>9</v>
      </c>
      <c r="D6" s="13"/>
      <c r="E6" s="14"/>
      <c r="F6" s="45"/>
      <c r="G6" s="15"/>
      <c r="H6" s="16"/>
      <c r="I6" s="17"/>
      <c r="J6" s="49"/>
    </row>
    <row r="7" spans="2:10" ht="40.15" customHeight="1">
      <c r="B7" s="18">
        <v>1</v>
      </c>
      <c r="C7" s="19" t="s">
        <v>10</v>
      </c>
      <c r="D7" s="20" t="s">
        <v>11</v>
      </c>
      <c r="E7" s="21">
        <v>25</v>
      </c>
      <c r="F7" s="46">
        <v>30</v>
      </c>
      <c r="G7" s="22">
        <f>'[3]Калкулација службе Паркинг  '!H15</f>
        <v>37.71760278758078</v>
      </c>
      <c r="H7" s="23">
        <f>G7*120%</f>
        <v>45.261123345096934</v>
      </c>
      <c r="I7" s="24"/>
      <c r="J7" s="43">
        <v>45</v>
      </c>
    </row>
    <row r="8" spans="2:10" ht="40.15" customHeight="1">
      <c r="B8" s="18">
        <f>B7+1</f>
        <v>2</v>
      </c>
      <c r="C8" s="19" t="s">
        <v>12</v>
      </c>
      <c r="D8" s="20" t="s">
        <v>11</v>
      </c>
      <c r="E8" s="21">
        <v>20.84</v>
      </c>
      <c r="F8" s="46">
        <v>25</v>
      </c>
      <c r="G8" s="22">
        <f>'[3]Калкулација службе Паркинг  '!H27</f>
        <v>29.698899832740771</v>
      </c>
      <c r="H8" s="23">
        <f t="shared" ref="H8:H43" si="0">G8*120%</f>
        <v>35.638679799288923</v>
      </c>
      <c r="I8" s="24"/>
      <c r="J8" s="43">
        <v>35</v>
      </c>
    </row>
    <row r="9" spans="2:10" ht="40.15" customHeight="1">
      <c r="B9" s="18">
        <f>B8+1</f>
        <v>3</v>
      </c>
      <c r="C9" s="19" t="s">
        <v>13</v>
      </c>
      <c r="D9" s="20" t="s">
        <v>11</v>
      </c>
      <c r="E9" s="21">
        <v>166.67</v>
      </c>
      <c r="F9" s="46">
        <v>200</v>
      </c>
      <c r="G9" s="22">
        <f>'[3]Калкулација службе Паркинг  '!H39</f>
        <v>214.48349749111154</v>
      </c>
      <c r="H9" s="23">
        <f t="shared" si="0"/>
        <v>257.38019698933385</v>
      </c>
      <c r="I9" s="24"/>
      <c r="J9" s="43">
        <v>200</v>
      </c>
    </row>
    <row r="10" spans="2:10" ht="40.15" customHeight="1">
      <c r="B10" s="18">
        <f>B9+1</f>
        <v>4</v>
      </c>
      <c r="C10" s="19" t="s">
        <v>14</v>
      </c>
      <c r="D10" s="20" t="s">
        <v>11</v>
      </c>
      <c r="E10" s="21">
        <v>58.34</v>
      </c>
      <c r="F10" s="46">
        <v>70</v>
      </c>
      <c r="G10" s="22">
        <f>'[3]Калкулација службе Паркинг  '!H52</f>
        <v>103.9461494145927</v>
      </c>
      <c r="H10" s="23">
        <f t="shared" si="0"/>
        <v>124.73537929751123</v>
      </c>
      <c r="I10" s="24"/>
      <c r="J10" s="49" t="s">
        <v>57</v>
      </c>
    </row>
    <row r="11" spans="2:10" ht="40.15" customHeight="1">
      <c r="B11" s="18">
        <f>B10+1</f>
        <v>5</v>
      </c>
      <c r="C11" s="19" t="s">
        <v>15</v>
      </c>
      <c r="D11" s="20" t="s">
        <v>11</v>
      </c>
      <c r="E11" s="21">
        <v>583.34</v>
      </c>
      <c r="F11" s="46">
        <v>700</v>
      </c>
      <c r="G11" s="22">
        <f>'[3]Калкулација службе Паркинг  '!H65</f>
        <v>1039.461494145927</v>
      </c>
      <c r="H11" s="23">
        <f t="shared" si="0"/>
        <v>1247.3537929751124</v>
      </c>
      <c r="I11" s="24"/>
      <c r="J11" s="49" t="s">
        <v>57</v>
      </c>
    </row>
    <row r="12" spans="2:10" ht="40.15" customHeight="1">
      <c r="B12" s="11"/>
      <c r="C12" s="12" t="s">
        <v>16</v>
      </c>
      <c r="D12" s="20"/>
      <c r="E12" s="25"/>
      <c r="F12" s="47"/>
      <c r="G12" s="22"/>
      <c r="H12" s="23"/>
      <c r="I12" s="24"/>
      <c r="J12" s="49"/>
    </row>
    <row r="13" spans="2:10" ht="40.15" customHeight="1">
      <c r="B13" s="18">
        <v>6</v>
      </c>
      <c r="C13" s="19" t="s">
        <v>17</v>
      </c>
      <c r="D13" s="20" t="s">
        <v>11</v>
      </c>
      <c r="E13" s="21">
        <v>33.33</v>
      </c>
      <c r="F13" s="46">
        <v>40</v>
      </c>
      <c r="G13" s="22"/>
      <c r="H13" s="23"/>
      <c r="I13" s="24"/>
      <c r="J13" s="49" t="s">
        <v>57</v>
      </c>
    </row>
    <row r="14" spans="2:10" ht="40.15" customHeight="1">
      <c r="B14" s="18">
        <f>B13+1</f>
        <v>7</v>
      </c>
      <c r="C14" s="19" t="s">
        <v>18</v>
      </c>
      <c r="D14" s="20" t="s">
        <v>11</v>
      </c>
      <c r="E14" s="21">
        <v>83.34</v>
      </c>
      <c r="F14" s="46">
        <v>100</v>
      </c>
      <c r="G14" s="22"/>
      <c r="H14" s="23"/>
      <c r="I14" s="24"/>
      <c r="J14" s="49" t="s">
        <v>57</v>
      </c>
    </row>
    <row r="15" spans="2:10" ht="40.15" customHeight="1">
      <c r="B15" s="11"/>
      <c r="C15" s="12" t="s">
        <v>19</v>
      </c>
      <c r="D15" s="20"/>
      <c r="E15" s="25"/>
      <c r="F15" s="47"/>
      <c r="G15" s="22"/>
      <c r="H15" s="23"/>
      <c r="I15" s="24"/>
      <c r="J15" s="49"/>
    </row>
    <row r="16" spans="2:10" ht="40.15" customHeight="1">
      <c r="B16" s="18">
        <v>8</v>
      </c>
      <c r="C16" s="19" t="s">
        <v>13</v>
      </c>
      <c r="D16" s="20" t="s">
        <v>11</v>
      </c>
      <c r="E16" s="21">
        <v>58.34</v>
      </c>
      <c r="F16" s="46">
        <v>70</v>
      </c>
      <c r="G16" s="22">
        <f>'[3]Калкулација службе Паркинг  '!H106</f>
        <v>82.49449916370385</v>
      </c>
      <c r="H16" s="23">
        <f t="shared" si="0"/>
        <v>98.993398996444611</v>
      </c>
      <c r="I16" s="24"/>
      <c r="J16" s="43">
        <v>100</v>
      </c>
    </row>
    <row r="17" spans="2:10" ht="40.15" customHeight="1">
      <c r="B17" s="11"/>
      <c r="C17" s="12" t="s">
        <v>20</v>
      </c>
      <c r="D17" s="20"/>
      <c r="E17" s="25"/>
      <c r="F17" s="47"/>
      <c r="G17" s="26"/>
      <c r="H17" s="23"/>
      <c r="I17" s="24"/>
      <c r="J17" s="49"/>
    </row>
    <row r="18" spans="2:10" ht="40.15" customHeight="1">
      <c r="B18" s="38">
        <v>9</v>
      </c>
      <c r="C18" s="39" t="s">
        <v>21</v>
      </c>
      <c r="D18" s="40" t="s">
        <v>22</v>
      </c>
      <c r="E18" s="41">
        <v>250</v>
      </c>
      <c r="F18" s="46">
        <v>300</v>
      </c>
      <c r="G18" s="22">
        <f>'[3]Калкулација службе Паркинг  '!H119</f>
        <v>794.36376516625023</v>
      </c>
      <c r="H18" s="23">
        <f t="shared" si="0"/>
        <v>953.23651819950021</v>
      </c>
      <c r="I18" s="24"/>
      <c r="J18" s="43">
        <v>500</v>
      </c>
    </row>
    <row r="19" spans="2:10" ht="40.15" customHeight="1">
      <c r="B19" s="38">
        <f>B18+1</f>
        <v>10</v>
      </c>
      <c r="C19" s="39" t="s">
        <v>23</v>
      </c>
      <c r="D19" s="40" t="s">
        <v>24</v>
      </c>
      <c r="E19" s="41">
        <v>2500</v>
      </c>
      <c r="F19" s="46">
        <v>3000</v>
      </c>
      <c r="G19" s="22">
        <f>'[3]Калкулација службе Паркинг  '!H131</f>
        <v>9532.3651819950028</v>
      </c>
      <c r="H19" s="23">
        <f t="shared" si="0"/>
        <v>11438.838218394003</v>
      </c>
      <c r="I19" s="24"/>
      <c r="J19" s="43">
        <v>5000</v>
      </c>
    </row>
    <row r="20" spans="2:10" ht="40.15" customHeight="1">
      <c r="B20" s="18">
        <f>B19+1</f>
        <v>11</v>
      </c>
      <c r="C20" s="19" t="s">
        <v>25</v>
      </c>
      <c r="D20" s="27" t="s">
        <v>22</v>
      </c>
      <c r="E20" s="21">
        <v>825</v>
      </c>
      <c r="F20" s="46">
        <v>990</v>
      </c>
      <c r="G20" s="22">
        <f>'[3]Калкулација службе Паркинг  '!H142</f>
        <v>794.36376516625023</v>
      </c>
      <c r="H20" s="23">
        <f t="shared" si="0"/>
        <v>953.23651819950021</v>
      </c>
      <c r="I20" s="24"/>
      <c r="J20" s="43">
        <v>950</v>
      </c>
    </row>
    <row r="21" spans="2:10" ht="40.15" customHeight="1">
      <c r="B21" s="38">
        <f>B20+1</f>
        <v>12</v>
      </c>
      <c r="C21" s="39" t="s">
        <v>26</v>
      </c>
      <c r="D21" s="40" t="s">
        <v>24</v>
      </c>
      <c r="E21" s="41">
        <v>8250</v>
      </c>
      <c r="F21" s="46">
        <v>9900</v>
      </c>
      <c r="G21" s="22">
        <f>'[3]Калкулација службе Паркинг  '!H153</f>
        <v>9532.3651819950028</v>
      </c>
      <c r="H21" s="23">
        <f t="shared" si="0"/>
        <v>11438.838218394003</v>
      </c>
      <c r="I21" s="24"/>
      <c r="J21" s="43">
        <v>9500</v>
      </c>
    </row>
    <row r="22" spans="2:10" ht="57" customHeight="1">
      <c r="B22" s="18">
        <f>B21+1</f>
        <v>13</v>
      </c>
      <c r="C22" s="28" t="s">
        <v>27</v>
      </c>
      <c r="D22" s="27" t="s">
        <v>22</v>
      </c>
      <c r="E22" s="21">
        <v>1500</v>
      </c>
      <c r="F22" s="46">
        <v>1800</v>
      </c>
      <c r="G22" s="22">
        <f>'[3]Калкулација службе Паркинг  '!H165</f>
        <v>1588.7275303325005</v>
      </c>
      <c r="H22" s="23">
        <f t="shared" si="0"/>
        <v>1906.4730363990004</v>
      </c>
      <c r="I22" s="24"/>
      <c r="J22" s="43">
        <v>1900</v>
      </c>
    </row>
    <row r="23" spans="2:10" ht="57" customHeight="1">
      <c r="B23" s="38">
        <f>B22+1</f>
        <v>14</v>
      </c>
      <c r="C23" s="42" t="s">
        <v>28</v>
      </c>
      <c r="D23" s="40" t="s">
        <v>24</v>
      </c>
      <c r="E23" s="41">
        <v>15000</v>
      </c>
      <c r="F23" s="46">
        <v>18000</v>
      </c>
      <c r="G23" s="22">
        <f>'[3]Калкулација службе Паркинг  '!H177</f>
        <v>19064.730363990006</v>
      </c>
      <c r="H23" s="23">
        <f t="shared" si="0"/>
        <v>22877.676436788006</v>
      </c>
      <c r="I23" s="24"/>
      <c r="J23" s="43">
        <v>19000</v>
      </c>
    </row>
    <row r="24" spans="2:10" ht="40.15" customHeight="1">
      <c r="B24" s="11"/>
      <c r="C24" s="12" t="s">
        <v>29</v>
      </c>
      <c r="D24" s="13"/>
      <c r="E24" s="25"/>
      <c r="F24" s="47"/>
      <c r="G24" s="22"/>
      <c r="H24" s="23"/>
      <c r="I24" s="24"/>
      <c r="J24" s="49"/>
    </row>
    <row r="25" spans="2:10" ht="40.15" customHeight="1">
      <c r="B25" s="18">
        <v>15</v>
      </c>
      <c r="C25" s="19" t="s">
        <v>30</v>
      </c>
      <c r="D25" s="27" t="s">
        <v>22</v>
      </c>
      <c r="E25" s="21">
        <v>1750</v>
      </c>
      <c r="F25" s="46">
        <v>2100</v>
      </c>
      <c r="G25" s="22">
        <f>'[3]Калкулација службе Паркинг  '!H191</f>
        <v>2058.754434761297</v>
      </c>
      <c r="H25" s="23">
        <f t="shared" si="0"/>
        <v>2470.5053217135564</v>
      </c>
      <c r="I25" s="24"/>
      <c r="J25" s="43">
        <v>2500</v>
      </c>
    </row>
    <row r="26" spans="2:10" ht="40.15" customHeight="1">
      <c r="B26" s="38">
        <f>B25+1</f>
        <v>16</v>
      </c>
      <c r="C26" s="39" t="s">
        <v>31</v>
      </c>
      <c r="D26" s="40" t="s">
        <v>32</v>
      </c>
      <c r="E26" s="41">
        <v>8750</v>
      </c>
      <c r="F26" s="46">
        <v>10500</v>
      </c>
      <c r="G26" s="22">
        <f>'[3]Калкулација службе Паркинг  '!H203</f>
        <v>12352.526608567783</v>
      </c>
      <c r="H26" s="23">
        <f t="shared" si="0"/>
        <v>14823.031930281339</v>
      </c>
      <c r="I26" s="24"/>
      <c r="J26" s="43">
        <v>12500</v>
      </c>
    </row>
    <row r="27" spans="2:10" ht="40.15" customHeight="1">
      <c r="B27" s="38">
        <f>B26+1</f>
        <v>17</v>
      </c>
      <c r="C27" s="39" t="s">
        <v>33</v>
      </c>
      <c r="D27" s="40" t="s">
        <v>24</v>
      </c>
      <c r="E27" s="41">
        <v>15833.34</v>
      </c>
      <c r="F27" s="46">
        <v>19000</v>
      </c>
      <c r="G27" s="22">
        <f>'[3]Калкулација службе Паркинг  '!H215</f>
        <v>24705.053217135566</v>
      </c>
      <c r="H27" s="23">
        <f t="shared" si="0"/>
        <v>29646.063860562677</v>
      </c>
      <c r="I27" s="24"/>
      <c r="J27" s="43">
        <v>25000</v>
      </c>
    </row>
    <row r="28" spans="2:10" ht="40.15" customHeight="1">
      <c r="B28" s="18">
        <f>B27+1</f>
        <v>18</v>
      </c>
      <c r="C28" s="19" t="s">
        <v>34</v>
      </c>
      <c r="D28" s="27" t="s">
        <v>22</v>
      </c>
      <c r="E28" s="21">
        <v>2333.34</v>
      </c>
      <c r="F28" s="46">
        <v>2800</v>
      </c>
      <c r="G28" s="22">
        <f>'[3]Калкулација службе Паркинг  '!H226</f>
        <v>2383.0912954987507</v>
      </c>
      <c r="H28" s="23">
        <f t="shared" si="0"/>
        <v>2859.7095545985007</v>
      </c>
      <c r="I28" s="24"/>
      <c r="J28" s="43">
        <v>2900</v>
      </c>
    </row>
    <row r="29" spans="2:10" ht="40.15" customHeight="1">
      <c r="B29" s="38">
        <f>B28+1</f>
        <v>19</v>
      </c>
      <c r="C29" s="39" t="s">
        <v>35</v>
      </c>
      <c r="D29" s="40" t="s">
        <v>32</v>
      </c>
      <c r="E29" s="41">
        <v>11666.67</v>
      </c>
      <c r="F29" s="46">
        <v>14000</v>
      </c>
      <c r="G29" s="22">
        <f>'[3]Калкулација службе Паркинг  '!H238</f>
        <v>14298.547772992504</v>
      </c>
      <c r="H29" s="23">
        <f t="shared" si="0"/>
        <v>17158.257327591004</v>
      </c>
      <c r="I29" s="24"/>
      <c r="J29" s="43">
        <v>14500</v>
      </c>
    </row>
    <row r="30" spans="2:10" ht="40.15" customHeight="1">
      <c r="B30" s="38">
        <f>B29+1</f>
        <v>20</v>
      </c>
      <c r="C30" s="39" t="s">
        <v>36</v>
      </c>
      <c r="D30" s="40" t="s">
        <v>24</v>
      </c>
      <c r="E30" s="41">
        <v>20833.34</v>
      </c>
      <c r="F30" s="46">
        <v>25000</v>
      </c>
      <c r="G30" s="22">
        <f>'[3]Калкулација службе Паркинг  '!H250</f>
        <v>28597.095545985008</v>
      </c>
      <c r="H30" s="23">
        <f t="shared" si="0"/>
        <v>34316.514655182007</v>
      </c>
      <c r="I30" s="24"/>
      <c r="J30" s="43">
        <v>29000</v>
      </c>
    </row>
    <row r="31" spans="2:10" ht="40.15" customHeight="1">
      <c r="B31" s="11"/>
      <c r="C31" s="12" t="s">
        <v>37</v>
      </c>
      <c r="D31" s="13"/>
      <c r="E31" s="25"/>
      <c r="F31" s="47"/>
      <c r="G31" s="22"/>
      <c r="H31" s="23"/>
      <c r="I31" s="24"/>
      <c r="J31" s="49"/>
    </row>
    <row r="32" spans="2:10" ht="57" customHeight="1">
      <c r="B32" s="18">
        <v>21</v>
      </c>
      <c r="C32" s="28" t="s">
        <v>38</v>
      </c>
      <c r="D32" s="27" t="s">
        <v>22</v>
      </c>
      <c r="E32" s="21">
        <v>416.67</v>
      </c>
      <c r="F32" s="46">
        <v>500</v>
      </c>
      <c r="G32" s="22"/>
      <c r="H32" s="23"/>
      <c r="I32" s="24"/>
      <c r="J32" s="49" t="s">
        <v>57</v>
      </c>
    </row>
    <row r="33" spans="2:13" ht="57" customHeight="1">
      <c r="B33" s="38">
        <f>B32+1</f>
        <v>22</v>
      </c>
      <c r="C33" s="42" t="s">
        <v>39</v>
      </c>
      <c r="D33" s="40" t="s">
        <v>24</v>
      </c>
      <c r="E33" s="41">
        <v>4166.67</v>
      </c>
      <c r="F33" s="46">
        <v>5000</v>
      </c>
      <c r="G33" s="22"/>
      <c r="H33" s="23"/>
      <c r="I33" s="24"/>
      <c r="J33" s="49" t="s">
        <v>57</v>
      </c>
    </row>
    <row r="34" spans="2:13" ht="40.15" customHeight="1">
      <c r="B34" s="18">
        <f>B33+1</f>
        <v>23</v>
      </c>
      <c r="C34" s="19" t="s">
        <v>40</v>
      </c>
      <c r="D34" s="27" t="s">
        <v>22</v>
      </c>
      <c r="E34" s="21">
        <v>833.34</v>
      </c>
      <c r="F34" s="46">
        <v>1000</v>
      </c>
      <c r="G34" s="22"/>
      <c r="H34" s="23"/>
      <c r="I34" s="24"/>
      <c r="J34" s="49" t="s">
        <v>57</v>
      </c>
    </row>
    <row r="35" spans="2:13" ht="45.75" customHeight="1">
      <c r="B35" s="38">
        <f>B34+1</f>
        <v>24</v>
      </c>
      <c r="C35" s="39" t="s">
        <v>41</v>
      </c>
      <c r="D35" s="40" t="s">
        <v>24</v>
      </c>
      <c r="E35" s="41">
        <v>8333.34</v>
      </c>
      <c r="F35" s="46">
        <v>10000</v>
      </c>
      <c r="G35" s="22"/>
      <c r="H35" s="23"/>
      <c r="I35" s="24"/>
      <c r="J35" s="49" t="s">
        <v>57</v>
      </c>
    </row>
    <row r="36" spans="2:13" ht="40.15" customHeight="1">
      <c r="B36" s="11"/>
      <c r="C36" s="12" t="s">
        <v>42</v>
      </c>
      <c r="D36" s="13"/>
      <c r="E36" s="25"/>
      <c r="F36" s="47"/>
      <c r="G36" s="22"/>
      <c r="H36" s="23"/>
      <c r="I36" s="24"/>
      <c r="J36" s="49"/>
    </row>
    <row r="37" spans="2:13" ht="40.15" customHeight="1">
      <c r="B37" s="18">
        <v>25</v>
      </c>
      <c r="C37" s="19" t="s">
        <v>43</v>
      </c>
      <c r="D37" s="27" t="s">
        <v>22</v>
      </c>
      <c r="E37" s="21">
        <v>416.67</v>
      </c>
      <c r="F37" s="46">
        <v>500</v>
      </c>
      <c r="G37" s="22">
        <f>'[3]Калкулација службе Паркинг  '!H318</f>
        <v>581.51758040875507</v>
      </c>
      <c r="H37" s="23">
        <f t="shared" si="0"/>
        <v>697.82109649050608</v>
      </c>
      <c r="I37" s="24"/>
      <c r="J37" s="43">
        <v>700</v>
      </c>
    </row>
    <row r="38" spans="2:13" ht="40.15" customHeight="1">
      <c r="B38" s="38">
        <f>B37+1</f>
        <v>26</v>
      </c>
      <c r="C38" s="39" t="s">
        <v>44</v>
      </c>
      <c r="D38" s="40" t="s">
        <v>24</v>
      </c>
      <c r="E38" s="41">
        <v>4166.67</v>
      </c>
      <c r="F38" s="46">
        <v>5000</v>
      </c>
      <c r="G38" s="22">
        <f>'[3]Калкулација службе Паркинг  '!H331</f>
        <v>6978.2109649050608</v>
      </c>
      <c r="H38" s="23">
        <f t="shared" si="0"/>
        <v>8373.8531578860729</v>
      </c>
      <c r="I38" s="24"/>
      <c r="J38" s="43">
        <v>7000</v>
      </c>
    </row>
    <row r="39" spans="2:13" ht="40.15" customHeight="1">
      <c r="B39" s="11"/>
      <c r="C39" s="12" t="s">
        <v>45</v>
      </c>
      <c r="D39" s="13"/>
      <c r="E39" s="25"/>
      <c r="F39" s="47"/>
      <c r="G39" s="22"/>
      <c r="H39" s="23"/>
      <c r="I39" s="24"/>
      <c r="J39" s="49"/>
    </row>
    <row r="40" spans="2:13" ht="40.15" customHeight="1">
      <c r="B40" s="18">
        <v>27</v>
      </c>
      <c r="C40" s="19" t="s">
        <v>46</v>
      </c>
      <c r="D40" s="27" t="s">
        <v>22</v>
      </c>
      <c r="E40" s="21">
        <v>4666.67</v>
      </c>
      <c r="F40" s="46">
        <v>5600</v>
      </c>
      <c r="G40" s="22">
        <f>'[3]Калкулација службе Паркинг  '!H347</f>
        <v>5522.0007099707036</v>
      </c>
      <c r="H40" s="23">
        <f t="shared" si="0"/>
        <v>6626.4008519648442</v>
      </c>
      <c r="I40" s="24"/>
      <c r="J40" s="43">
        <v>7500</v>
      </c>
    </row>
    <row r="41" spans="2:13" ht="40.15" customHeight="1">
      <c r="B41" s="38">
        <f>B40+1</f>
        <v>28</v>
      </c>
      <c r="C41" s="39" t="s">
        <v>47</v>
      </c>
      <c r="D41" s="40" t="s">
        <v>32</v>
      </c>
      <c r="E41" s="41">
        <v>23333.34</v>
      </c>
      <c r="F41" s="46">
        <v>28000</v>
      </c>
      <c r="G41" s="22">
        <f>'[3]Калкулација службе Паркинг  '!H362</f>
        <v>33132.004259824222</v>
      </c>
      <c r="H41" s="23">
        <f t="shared" si="0"/>
        <v>39758.405111789063</v>
      </c>
      <c r="I41" s="24"/>
      <c r="J41" s="43">
        <v>37500</v>
      </c>
    </row>
    <row r="42" spans="2:13" ht="40.15" customHeight="1">
      <c r="B42" s="38">
        <f>B41+1</f>
        <v>29</v>
      </c>
      <c r="C42" s="39" t="s">
        <v>48</v>
      </c>
      <c r="D42" s="40" t="s">
        <v>24</v>
      </c>
      <c r="E42" s="41">
        <v>42083.34</v>
      </c>
      <c r="F42" s="46">
        <v>50500</v>
      </c>
      <c r="G42" s="22">
        <f>'[3]Калкулација службе Паркинг  '!H377</f>
        <v>66264.008519648443</v>
      </c>
      <c r="H42" s="23">
        <f t="shared" si="0"/>
        <v>79516.810223578126</v>
      </c>
      <c r="I42" s="24"/>
      <c r="J42" s="43">
        <v>75000</v>
      </c>
    </row>
    <row r="43" spans="2:13" ht="40.15" customHeight="1">
      <c r="B43" s="18">
        <f>B42+1</f>
        <v>30</v>
      </c>
      <c r="C43" s="19" t="s">
        <v>49</v>
      </c>
      <c r="D43" s="27" t="s">
        <v>11</v>
      </c>
      <c r="E43" s="21">
        <v>583.33000000000004</v>
      </c>
      <c r="F43" s="46">
        <v>700</v>
      </c>
      <c r="G43" s="22">
        <f>'[3]Калкулација службе Паркинг  '!H389</f>
        <v>854.78086797642538</v>
      </c>
      <c r="H43" s="23">
        <f t="shared" si="0"/>
        <v>1025.7370415717105</v>
      </c>
      <c r="I43" s="24"/>
      <c r="J43" s="43">
        <v>1000</v>
      </c>
    </row>
    <row r="44" spans="2:13" ht="40.15" customHeight="1">
      <c r="B44" s="11"/>
      <c r="C44" s="12" t="s">
        <v>50</v>
      </c>
      <c r="D44" s="13"/>
      <c r="E44" s="25"/>
      <c r="F44" s="47"/>
      <c r="G44" s="22"/>
      <c r="H44" s="23"/>
      <c r="I44" s="24"/>
      <c r="J44" s="49"/>
    </row>
    <row r="45" spans="2:13" ht="57" customHeight="1" thickBot="1">
      <c r="B45" s="29">
        <v>31</v>
      </c>
      <c r="C45" s="30" t="s">
        <v>51</v>
      </c>
      <c r="D45" s="31" t="s">
        <v>52</v>
      </c>
      <c r="E45" s="32">
        <v>166.67</v>
      </c>
      <c r="F45" s="48">
        <v>200</v>
      </c>
      <c r="G45" s="33">
        <f>'[3]Калкулација службе Паркинг  '!H403</f>
        <v>225.95585236779814</v>
      </c>
      <c r="H45" s="34">
        <f>G45*120%</f>
        <v>271.14702284135774</v>
      </c>
      <c r="I45" s="35"/>
      <c r="J45" s="50" t="s">
        <v>57</v>
      </c>
    </row>
    <row r="48" spans="2:13" ht="46.9" customHeight="1">
      <c r="B48" s="36" t="s">
        <v>53</v>
      </c>
      <c r="C48" s="51" t="s">
        <v>54</v>
      </c>
      <c r="D48" s="51"/>
      <c r="E48" s="51"/>
      <c r="F48" s="51"/>
      <c r="G48" s="51"/>
      <c r="H48" s="51"/>
      <c r="M48" s="2"/>
    </row>
    <row r="49" spans="2:3" ht="46.9" customHeight="1">
      <c r="B49" s="37" t="s">
        <v>55</v>
      </c>
      <c r="C49" s="4" t="s">
        <v>56</v>
      </c>
    </row>
  </sheetData>
  <mergeCells count="8">
    <mergeCell ref="C48:H48"/>
    <mergeCell ref="B1:J2"/>
    <mergeCell ref="B4:B5"/>
    <mergeCell ref="C4:C5"/>
    <mergeCell ref="D4:D5"/>
    <mergeCell ref="E4:F4"/>
    <mergeCell ref="G4:H4"/>
    <mergeCell ref="I4:J4"/>
  </mergeCells>
  <pageMargins left="0.7" right="0.7" top="0.75" bottom="0.75" header="0.3" footer="0.3"/>
  <pageSetup paperSize="9" scale="2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Cenovnik</vt:lpstr>
      <vt:lpstr>Cenovnik!Print_Area</vt:lpstr>
      <vt:lpstr>Cenovnik!Print_Titles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Suzana Ivkovic</dc:creator>
  <cp:lastModifiedBy>Marko Rašić</cp:lastModifiedBy>
  <cp:lastPrinted>2022-12-07T12:37:15Z</cp:lastPrinted>
  <dcterms:created xsi:type="dcterms:W3CDTF">2022-09-09T05:46:12Z</dcterms:created>
  <dcterms:modified xsi:type="dcterms:W3CDTF">2022-12-14T11:12:07Z</dcterms:modified>
</cp:coreProperties>
</file>